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N:\professional development\"/>
    </mc:Choice>
  </mc:AlternateContent>
  <bookViews>
    <workbookView xWindow="0" yWindow="0" windowWidth="28800" windowHeight="10800" activeTab="1"/>
  </bookViews>
  <sheets>
    <sheet name="Sheet1" sheetId="1" r:id="rId1"/>
    <sheet name="Sheet2" sheetId="2" r:id="rId2"/>
  </sheets>
  <definedNames>
    <definedName name="_xlchart.v1.0" hidden="1">Sheet2!$A$3:$A$8</definedName>
    <definedName name="_xlchart.v1.1" hidden="1">Sheet2!$B$3:$B$8</definedName>
    <definedName name="_xlchart.v1.2" hidden="1">Sheet2!$B$3:$B$8</definedName>
    <definedName name="_xlchart.v1.3" hidden="1">Sheet2!$A$3:$A$8</definedName>
    <definedName name="_xlchart.v1.4" hidden="1">Sheet2!$B$3:$B$8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8" i="2" l="1"/>
  <c r="C17" i="2"/>
  <c r="C16" i="2"/>
  <c r="C15" i="2"/>
  <c r="C14" i="2"/>
  <c r="C13" i="2"/>
  <c r="C12" i="2"/>
  <c r="C11" i="2"/>
  <c r="B18" i="2"/>
  <c r="B17" i="2"/>
  <c r="B16" i="2"/>
  <c r="B15" i="2"/>
  <c r="B14" i="2"/>
  <c r="B13" i="2"/>
  <c r="B12" i="2"/>
  <c r="B11" i="2"/>
  <c r="C8" i="2"/>
  <c r="C7" i="2"/>
  <c r="C6" i="2"/>
  <c r="C5" i="2"/>
  <c r="C4" i="2"/>
  <c r="B6" i="2"/>
  <c r="B5" i="2"/>
  <c r="B4" i="2"/>
  <c r="B8" i="2"/>
  <c r="B7" i="2"/>
  <c r="C3" i="2"/>
  <c r="B3" i="2"/>
</calcChain>
</file>

<file path=xl/sharedStrings.xml><?xml version="1.0" encoding="utf-8"?>
<sst xmlns="http://schemas.openxmlformats.org/spreadsheetml/2006/main" count="134" uniqueCount="75">
  <si>
    <t>Alamance Community College</t>
  </si>
  <si>
    <t>Asheville-Buncombe Technical Community College</t>
  </si>
  <si>
    <t>Beaufort County Community College</t>
  </si>
  <si>
    <t>Bladen Community College</t>
  </si>
  <si>
    <t>Blue Ridge Community College</t>
  </si>
  <si>
    <t>Brunswick Community College</t>
  </si>
  <si>
    <t>Caldwell Community College and Technical Institute</t>
  </si>
  <si>
    <t>Cape Fear Community College</t>
  </si>
  <si>
    <t>Carteret Community College</t>
  </si>
  <si>
    <t>Catawba Valley Community College</t>
  </si>
  <si>
    <t>Central Carolina Community College</t>
  </si>
  <si>
    <t>Central Piedmont Community College</t>
  </si>
  <si>
    <t>Cleveland Community College</t>
  </si>
  <si>
    <t>Coastal Carolina Community College</t>
  </si>
  <si>
    <t>College of The Albemarle</t>
  </si>
  <si>
    <t>Craven Community College</t>
  </si>
  <si>
    <t>Davidson-Davie Community College</t>
  </si>
  <si>
    <t>Durham Technical Community College</t>
  </si>
  <si>
    <t>Edgecombe Community College</t>
  </si>
  <si>
    <t>Fayetteville Technical Community College</t>
  </si>
  <si>
    <t>Forsyth Technical Community College</t>
  </si>
  <si>
    <t>Gaston College</t>
  </si>
  <si>
    <t>Guilford Technical Community College</t>
  </si>
  <si>
    <t>Halifax Community College</t>
  </si>
  <si>
    <t>Haywood Community College</t>
  </si>
  <si>
    <t>Isothermal Community College</t>
  </si>
  <si>
    <t>James Sprunt Community College</t>
  </si>
  <si>
    <t>Johnston Community College</t>
  </si>
  <si>
    <t>Lenoir Community College</t>
  </si>
  <si>
    <t>Martin Community College</t>
  </si>
  <si>
    <t>Mayland Community College</t>
  </si>
  <si>
    <t>McDowell Technical Community College</t>
  </si>
  <si>
    <t>Mitchell Community College</t>
  </si>
  <si>
    <t>Montgomery Community College</t>
  </si>
  <si>
    <t>Nash Community College</t>
  </si>
  <si>
    <t>Pamlico Community College</t>
  </si>
  <si>
    <t>Piedmont Community College</t>
  </si>
  <si>
    <t>Pitt Community College</t>
  </si>
  <si>
    <t>Randolph Community College</t>
  </si>
  <si>
    <t>Richmond Community College</t>
  </si>
  <si>
    <t>Roanoke-Chowan Community College</t>
  </si>
  <si>
    <t>Robeson Community College</t>
  </si>
  <si>
    <t>Rockingham Community College</t>
  </si>
  <si>
    <t>Rowan-Cabarrus Community College</t>
  </si>
  <si>
    <t>Sampson Community College</t>
  </si>
  <si>
    <t>Sandhills Community College</t>
  </si>
  <si>
    <t>South Piedmont Community College</t>
  </si>
  <si>
    <t>Southeastern Community College</t>
  </si>
  <si>
    <t>Southwestern Community College</t>
  </si>
  <si>
    <t>Stanly Community College</t>
  </si>
  <si>
    <t>Surry Community College</t>
  </si>
  <si>
    <t>Tri-County Community College</t>
  </si>
  <si>
    <t>Vance-Granville Community College</t>
  </si>
  <si>
    <t>Wake Technical Community College</t>
  </si>
  <si>
    <t>Wayne Community College</t>
  </si>
  <si>
    <t>Western Piedmont Community College</t>
  </si>
  <si>
    <t>Wilkes Community College</t>
  </si>
  <si>
    <t>Wilson Community College</t>
  </si>
  <si>
    <t>College name</t>
  </si>
  <si>
    <t>Librarians FTE staff</t>
  </si>
  <si>
    <t>Student FTE</t>
  </si>
  <si>
    <t>District</t>
  </si>
  <si>
    <t>Total FTE students</t>
  </si>
  <si>
    <t>Total FTE MLS Staff</t>
  </si>
  <si>
    <t>Current Districts</t>
  </si>
  <si>
    <t>Economic Prosperity Zones</t>
  </si>
  <si>
    <t>Economic Prosperity Zone</t>
  </si>
  <si>
    <t>Piedmont-Triad</t>
  </si>
  <si>
    <t>North Central</t>
  </si>
  <si>
    <t>Southwest</t>
  </si>
  <si>
    <t>Western</t>
  </si>
  <si>
    <t>Northeast</t>
  </si>
  <si>
    <t>Sandhills</t>
  </si>
  <si>
    <t>Southeast</t>
  </si>
  <si>
    <t>Northwest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</si>
</sst>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rgb="FF666666"/>
      <name val="Calibri"/>
      <family val="2"/>
      <scheme val="minor"/>
    </font>
    <font>
      <sz val="11"/>
      <color rgb="FF333333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ont="1"/>
    <xf numFmtId="0" fontId="1" fillId="0" borderId="0" xfId="0" applyFont="1" applyBorder="1" applyAlignment="1">
      <alignment horizontal="center"/>
    </xf>
    <xf numFmtId="3" fontId="2" fillId="0" borderId="0" xfId="0" applyNumberFormat="1" applyFont="1" applyBorder="1" applyAlignment="1">
      <alignment vertic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9"/>
  <sheetViews>
    <sheetView zoomScale="125" zoomScaleNormal="125" workbookViewId="0">
      <pane ySplit="1" topLeftCell="A41" activePane="bottomLeft" state="frozen"/>
      <selection pane="bottomLeft" activeCell="E54" sqref="E54"/>
    </sheetView>
  </sheetViews>
  <sheetFormatPr defaultRowHeight="15" x14ac:dyDescent="0.25"/>
  <cols>
    <col min="1" max="1" width="48.28515625" bestFit="1" customWidth="1"/>
    <col min="2" max="2" width="17.7109375" bestFit="1" customWidth="1"/>
    <col min="3" max="3" width="11.42578125" style="1" bestFit="1" customWidth="1"/>
    <col min="5" max="5" width="24.28515625" bestFit="1" customWidth="1"/>
  </cols>
  <sheetData>
    <row r="1" spans="1:5" x14ac:dyDescent="0.25">
      <c r="A1" t="s">
        <v>58</v>
      </c>
      <c r="B1" t="s">
        <v>59</v>
      </c>
      <c r="C1" s="2" t="s">
        <v>60</v>
      </c>
      <c r="D1" t="s">
        <v>61</v>
      </c>
      <c r="E1" t="s">
        <v>66</v>
      </c>
    </row>
    <row r="2" spans="1:5" x14ac:dyDescent="0.25">
      <c r="A2" t="s">
        <v>0</v>
      </c>
      <c r="B2">
        <v>5</v>
      </c>
      <c r="C2" s="3">
        <v>4657</v>
      </c>
      <c r="D2">
        <v>3</v>
      </c>
      <c r="E2" t="s">
        <v>67</v>
      </c>
    </row>
    <row r="3" spans="1:5" x14ac:dyDescent="0.25">
      <c r="A3" t="s">
        <v>1</v>
      </c>
      <c r="B3">
        <v>4</v>
      </c>
      <c r="C3" s="3">
        <v>6595.0000000000009</v>
      </c>
      <c r="D3">
        <v>6</v>
      </c>
      <c r="E3" t="s">
        <v>70</v>
      </c>
    </row>
    <row r="4" spans="1:5" x14ac:dyDescent="0.25">
      <c r="A4" t="s">
        <v>2</v>
      </c>
      <c r="B4">
        <v>3</v>
      </c>
      <c r="C4" s="3">
        <v>1768</v>
      </c>
      <c r="D4">
        <v>2</v>
      </c>
      <c r="E4" t="s">
        <v>71</v>
      </c>
    </row>
    <row r="5" spans="1:5" x14ac:dyDescent="0.25">
      <c r="A5" t="s">
        <v>3</v>
      </c>
      <c r="B5">
        <v>1</v>
      </c>
      <c r="C5" s="3">
        <v>1484.9999999999998</v>
      </c>
      <c r="D5">
        <v>4</v>
      </c>
      <c r="E5" t="s">
        <v>72</v>
      </c>
    </row>
    <row r="6" spans="1:5" x14ac:dyDescent="0.25">
      <c r="A6" t="s">
        <v>4</v>
      </c>
      <c r="B6">
        <v>3</v>
      </c>
      <c r="C6" s="3">
        <v>2595.9999999999995</v>
      </c>
      <c r="D6">
        <v>6</v>
      </c>
      <c r="E6" t="s">
        <v>70</v>
      </c>
    </row>
    <row r="7" spans="1:5" x14ac:dyDescent="0.25">
      <c r="A7" t="s">
        <v>5</v>
      </c>
      <c r="B7">
        <v>1.75</v>
      </c>
      <c r="C7" s="3">
        <v>1992</v>
      </c>
      <c r="D7">
        <v>4</v>
      </c>
      <c r="E7" t="s">
        <v>73</v>
      </c>
    </row>
    <row r="8" spans="1:5" x14ac:dyDescent="0.25">
      <c r="A8" t="s">
        <v>6</v>
      </c>
      <c r="B8">
        <v>3</v>
      </c>
      <c r="C8" s="3">
        <v>4060</v>
      </c>
      <c r="D8">
        <v>6</v>
      </c>
      <c r="E8" t="s">
        <v>74</v>
      </c>
    </row>
    <row r="9" spans="1:5" x14ac:dyDescent="0.25">
      <c r="A9" t="s">
        <v>7</v>
      </c>
      <c r="B9">
        <v>6.1</v>
      </c>
      <c r="C9" s="3">
        <v>8669</v>
      </c>
      <c r="D9">
        <v>4</v>
      </c>
      <c r="E9" t="s">
        <v>73</v>
      </c>
    </row>
    <row r="10" spans="1:5" x14ac:dyDescent="0.25">
      <c r="A10" t="s">
        <v>8</v>
      </c>
      <c r="B10">
        <v>2</v>
      </c>
      <c r="C10" s="3">
        <v>1870</v>
      </c>
      <c r="D10">
        <v>2</v>
      </c>
      <c r="E10" t="s">
        <v>73</v>
      </c>
    </row>
    <row r="11" spans="1:5" x14ac:dyDescent="0.25">
      <c r="A11" t="s">
        <v>9</v>
      </c>
      <c r="B11">
        <v>1</v>
      </c>
      <c r="C11" s="3">
        <v>4907</v>
      </c>
      <c r="D11">
        <v>6</v>
      </c>
      <c r="E11" t="s">
        <v>74</v>
      </c>
    </row>
    <row r="12" spans="1:5" x14ac:dyDescent="0.25">
      <c r="A12" t="s">
        <v>10</v>
      </c>
      <c r="B12">
        <v>2</v>
      </c>
      <c r="C12" s="3">
        <v>5993</v>
      </c>
      <c r="D12">
        <v>4</v>
      </c>
      <c r="E12" t="s">
        <v>68</v>
      </c>
    </row>
    <row r="13" spans="1:5" x14ac:dyDescent="0.25">
      <c r="A13" t="s">
        <v>11</v>
      </c>
      <c r="B13">
        <v>23</v>
      </c>
      <c r="C13" s="3">
        <v>17001</v>
      </c>
      <c r="D13">
        <v>5</v>
      </c>
      <c r="E13" t="s">
        <v>69</v>
      </c>
    </row>
    <row r="14" spans="1:5" x14ac:dyDescent="0.25">
      <c r="A14" t="s">
        <v>12</v>
      </c>
      <c r="B14">
        <v>3.65</v>
      </c>
      <c r="C14" s="3">
        <v>3268</v>
      </c>
      <c r="D14">
        <v>5</v>
      </c>
      <c r="E14" t="s">
        <v>69</v>
      </c>
    </row>
    <row r="15" spans="1:5" x14ac:dyDescent="0.25">
      <c r="A15" t="s">
        <v>13</v>
      </c>
      <c r="B15">
        <v>3</v>
      </c>
      <c r="C15" s="3">
        <v>4683</v>
      </c>
      <c r="D15">
        <v>2</v>
      </c>
      <c r="E15" t="s">
        <v>73</v>
      </c>
    </row>
    <row r="16" spans="1:5" x14ac:dyDescent="0.25">
      <c r="A16" t="s">
        <v>14</v>
      </c>
      <c r="B16">
        <v>2</v>
      </c>
      <c r="C16" s="3">
        <v>2754</v>
      </c>
      <c r="D16">
        <v>1</v>
      </c>
      <c r="E16" t="s">
        <v>71</v>
      </c>
    </row>
    <row r="17" spans="1:5" x14ac:dyDescent="0.25">
      <c r="A17" t="s">
        <v>15</v>
      </c>
      <c r="B17">
        <v>1</v>
      </c>
      <c r="C17" s="3">
        <v>3158.9999999999995</v>
      </c>
      <c r="D17">
        <v>2</v>
      </c>
      <c r="E17" t="s">
        <v>73</v>
      </c>
    </row>
    <row r="18" spans="1:5" x14ac:dyDescent="0.25">
      <c r="A18" t="s">
        <v>16</v>
      </c>
      <c r="B18">
        <v>1</v>
      </c>
      <c r="C18" s="3">
        <v>3799</v>
      </c>
      <c r="D18">
        <v>3</v>
      </c>
      <c r="E18" t="s">
        <v>67</v>
      </c>
    </row>
    <row r="19" spans="1:5" x14ac:dyDescent="0.25">
      <c r="A19" t="s">
        <v>17</v>
      </c>
      <c r="B19">
        <v>7</v>
      </c>
      <c r="C19" s="3">
        <v>5296</v>
      </c>
      <c r="D19">
        <v>3</v>
      </c>
      <c r="E19" t="s">
        <v>68</v>
      </c>
    </row>
    <row r="20" spans="1:5" x14ac:dyDescent="0.25">
      <c r="A20" t="s">
        <v>18</v>
      </c>
      <c r="B20">
        <v>3</v>
      </c>
      <c r="C20" s="3">
        <v>2155.0000000000005</v>
      </c>
      <c r="D20">
        <v>1</v>
      </c>
      <c r="E20" t="s">
        <v>68</v>
      </c>
    </row>
    <row r="21" spans="1:5" x14ac:dyDescent="0.25">
      <c r="A21" t="s">
        <v>19</v>
      </c>
      <c r="B21">
        <v>4</v>
      </c>
      <c r="C21" s="3">
        <v>14750</v>
      </c>
      <c r="D21">
        <v>4</v>
      </c>
      <c r="E21" t="s">
        <v>72</v>
      </c>
    </row>
    <row r="22" spans="1:5" x14ac:dyDescent="0.25">
      <c r="A22" t="s">
        <v>20</v>
      </c>
      <c r="B22">
        <v>3.5</v>
      </c>
      <c r="C22" s="3">
        <v>7975.9999999999982</v>
      </c>
      <c r="D22">
        <v>3</v>
      </c>
      <c r="E22" t="s">
        <v>67</v>
      </c>
    </row>
    <row r="23" spans="1:5" x14ac:dyDescent="0.25">
      <c r="A23" t="s">
        <v>21</v>
      </c>
      <c r="B23">
        <v>5</v>
      </c>
      <c r="C23" s="3">
        <v>5078</v>
      </c>
      <c r="D23">
        <v>5</v>
      </c>
      <c r="E23" t="s">
        <v>69</v>
      </c>
    </row>
    <row r="24" spans="1:5" x14ac:dyDescent="0.25">
      <c r="A24" t="s">
        <v>22</v>
      </c>
      <c r="B24">
        <v>7.25</v>
      </c>
      <c r="C24" s="3">
        <v>11234.999999999998</v>
      </c>
      <c r="D24">
        <v>3</v>
      </c>
      <c r="E24" t="s">
        <v>67</v>
      </c>
    </row>
    <row r="25" spans="1:5" x14ac:dyDescent="0.25">
      <c r="A25" t="s">
        <v>23</v>
      </c>
      <c r="B25">
        <v>1.5</v>
      </c>
      <c r="C25" s="3">
        <v>1236</v>
      </c>
      <c r="D25">
        <v>1</v>
      </c>
      <c r="E25" t="s">
        <v>71</v>
      </c>
    </row>
    <row r="26" spans="1:5" x14ac:dyDescent="0.25">
      <c r="A26" t="s">
        <v>24</v>
      </c>
      <c r="B26">
        <v>1</v>
      </c>
      <c r="C26" s="3">
        <v>1664</v>
      </c>
      <c r="D26">
        <v>6</v>
      </c>
      <c r="E26" t="s">
        <v>70</v>
      </c>
    </row>
    <row r="27" spans="1:5" x14ac:dyDescent="0.25">
      <c r="A27" t="s">
        <v>25</v>
      </c>
      <c r="B27">
        <v>1.5</v>
      </c>
      <c r="C27" s="3">
        <v>2158</v>
      </c>
      <c r="D27">
        <v>5</v>
      </c>
      <c r="E27" t="s">
        <v>70</v>
      </c>
    </row>
    <row r="28" spans="1:5" x14ac:dyDescent="0.25">
      <c r="A28" t="s">
        <v>26</v>
      </c>
      <c r="B28">
        <v>2</v>
      </c>
      <c r="C28" s="3">
        <v>1367.0000000000002</v>
      </c>
      <c r="D28">
        <v>2</v>
      </c>
      <c r="E28" t="s">
        <v>73</v>
      </c>
    </row>
    <row r="29" spans="1:5" x14ac:dyDescent="0.25">
      <c r="A29" t="s">
        <v>27</v>
      </c>
      <c r="B29">
        <v>3.5</v>
      </c>
      <c r="C29" s="3">
        <v>4396</v>
      </c>
      <c r="D29">
        <v>1</v>
      </c>
      <c r="E29" t="s">
        <v>68</v>
      </c>
    </row>
    <row r="30" spans="1:5" x14ac:dyDescent="0.25">
      <c r="A30" t="s">
        <v>28</v>
      </c>
      <c r="B30">
        <v>1</v>
      </c>
      <c r="C30" s="3">
        <v>4787</v>
      </c>
      <c r="D30">
        <v>2</v>
      </c>
      <c r="E30" t="s">
        <v>73</v>
      </c>
    </row>
    <row r="31" spans="1:5" x14ac:dyDescent="0.25">
      <c r="A31" t="s">
        <v>29</v>
      </c>
      <c r="B31">
        <v>1.05</v>
      </c>
      <c r="C31" s="3">
        <v>963</v>
      </c>
      <c r="D31">
        <v>1</v>
      </c>
      <c r="E31" t="s">
        <v>71</v>
      </c>
    </row>
    <row r="32" spans="1:5" x14ac:dyDescent="0.25">
      <c r="A32" t="s">
        <v>30</v>
      </c>
      <c r="B32">
        <v>1</v>
      </c>
      <c r="C32" s="3">
        <v>1544</v>
      </c>
      <c r="D32">
        <v>6</v>
      </c>
      <c r="E32" t="s">
        <v>74</v>
      </c>
    </row>
    <row r="33" spans="1:5" x14ac:dyDescent="0.25">
      <c r="A33" t="s">
        <v>31</v>
      </c>
      <c r="B33">
        <v>1</v>
      </c>
      <c r="C33" s="3">
        <v>1288</v>
      </c>
      <c r="D33">
        <v>6</v>
      </c>
      <c r="E33" t="s">
        <v>74</v>
      </c>
    </row>
    <row r="34" spans="1:5" x14ac:dyDescent="0.25">
      <c r="A34" t="s">
        <v>32</v>
      </c>
      <c r="B34">
        <v>2.75</v>
      </c>
      <c r="C34" s="3">
        <v>2827</v>
      </c>
      <c r="D34">
        <v>5</v>
      </c>
      <c r="E34" t="s">
        <v>74</v>
      </c>
    </row>
    <row r="35" spans="1:5" x14ac:dyDescent="0.25">
      <c r="A35" t="s">
        <v>33</v>
      </c>
      <c r="B35">
        <v>1</v>
      </c>
      <c r="C35" s="3">
        <v>1106</v>
      </c>
      <c r="D35">
        <v>5</v>
      </c>
      <c r="E35" t="s">
        <v>72</v>
      </c>
    </row>
    <row r="36" spans="1:5" x14ac:dyDescent="0.25">
      <c r="A36" t="s">
        <v>34</v>
      </c>
      <c r="B36">
        <v>1.5</v>
      </c>
      <c r="C36" s="3">
        <v>3220</v>
      </c>
      <c r="D36">
        <v>1</v>
      </c>
      <c r="E36" t="s">
        <v>68</v>
      </c>
    </row>
    <row r="37" spans="1:5" x14ac:dyDescent="0.25">
      <c r="A37" t="s">
        <v>35</v>
      </c>
      <c r="B37">
        <v>1</v>
      </c>
      <c r="C37" s="3">
        <v>720.99999999999989</v>
      </c>
      <c r="D37">
        <v>2</v>
      </c>
      <c r="E37" t="s">
        <v>73</v>
      </c>
    </row>
    <row r="38" spans="1:5" x14ac:dyDescent="0.25">
      <c r="A38" t="s">
        <v>36</v>
      </c>
      <c r="B38">
        <v>2</v>
      </c>
      <c r="C38" s="3">
        <v>1756.0000000000002</v>
      </c>
      <c r="D38">
        <v>3</v>
      </c>
      <c r="E38" t="s">
        <v>68</v>
      </c>
    </row>
    <row r="39" spans="1:5" x14ac:dyDescent="0.25">
      <c r="A39" t="s">
        <v>37</v>
      </c>
      <c r="B39">
        <v>3</v>
      </c>
      <c r="C39" s="3">
        <v>8239</v>
      </c>
      <c r="D39">
        <v>2</v>
      </c>
      <c r="E39" t="s">
        <v>71</v>
      </c>
    </row>
    <row r="40" spans="1:5" x14ac:dyDescent="0.25">
      <c r="A40" t="s">
        <v>38</v>
      </c>
      <c r="B40">
        <v>3</v>
      </c>
      <c r="C40" s="3">
        <v>3016</v>
      </c>
      <c r="D40">
        <v>3</v>
      </c>
      <c r="E40" t="s">
        <v>67</v>
      </c>
    </row>
    <row r="41" spans="1:5" x14ac:dyDescent="0.25">
      <c r="A41" t="s">
        <v>39</v>
      </c>
      <c r="B41">
        <v>1</v>
      </c>
      <c r="C41" s="3">
        <v>3160</v>
      </c>
      <c r="D41">
        <v>4</v>
      </c>
      <c r="E41" t="s">
        <v>72</v>
      </c>
    </row>
    <row r="42" spans="1:5" x14ac:dyDescent="0.25">
      <c r="A42" t="s">
        <v>40</v>
      </c>
      <c r="B42">
        <v>1.25</v>
      </c>
      <c r="C42" s="3">
        <v>763.00000000000011</v>
      </c>
      <c r="D42">
        <v>1</v>
      </c>
      <c r="E42" t="s">
        <v>71</v>
      </c>
    </row>
    <row r="43" spans="1:5" x14ac:dyDescent="0.25">
      <c r="A43" t="s">
        <v>41</v>
      </c>
      <c r="B43">
        <v>1</v>
      </c>
      <c r="C43" s="3">
        <v>3298</v>
      </c>
      <c r="D43">
        <v>4</v>
      </c>
      <c r="E43" t="s">
        <v>72</v>
      </c>
    </row>
    <row r="44" spans="1:5" x14ac:dyDescent="0.25">
      <c r="A44" t="s">
        <v>42</v>
      </c>
      <c r="B44">
        <v>2</v>
      </c>
      <c r="C44" s="3">
        <v>1923</v>
      </c>
      <c r="D44">
        <v>3</v>
      </c>
      <c r="E44" t="s">
        <v>67</v>
      </c>
    </row>
    <row r="45" spans="1:5" x14ac:dyDescent="0.25">
      <c r="A45" t="s">
        <v>43</v>
      </c>
      <c r="B45">
        <v>6</v>
      </c>
      <c r="C45" s="3">
        <v>7332</v>
      </c>
      <c r="D45">
        <v>3</v>
      </c>
      <c r="E45" t="s">
        <v>69</v>
      </c>
    </row>
    <row r="46" spans="1:5" x14ac:dyDescent="0.25">
      <c r="A46" t="s">
        <v>44</v>
      </c>
      <c r="B46">
        <v>1</v>
      </c>
      <c r="C46" s="3">
        <v>2248</v>
      </c>
      <c r="D46">
        <v>2</v>
      </c>
      <c r="E46" t="s">
        <v>72</v>
      </c>
    </row>
    <row r="47" spans="1:5" x14ac:dyDescent="0.25">
      <c r="A47" t="s">
        <v>45</v>
      </c>
      <c r="B47">
        <v>2</v>
      </c>
      <c r="C47" s="3">
        <v>4221</v>
      </c>
      <c r="D47">
        <v>4</v>
      </c>
      <c r="E47" t="s">
        <v>72</v>
      </c>
    </row>
    <row r="48" spans="1:5" x14ac:dyDescent="0.25">
      <c r="A48" t="s">
        <v>46</v>
      </c>
      <c r="B48">
        <v>3</v>
      </c>
      <c r="C48" s="3">
        <v>3046</v>
      </c>
      <c r="D48">
        <v>5</v>
      </c>
      <c r="E48" t="s">
        <v>69</v>
      </c>
    </row>
    <row r="49" spans="1:5" x14ac:dyDescent="0.25">
      <c r="A49" t="s">
        <v>47</v>
      </c>
      <c r="B49">
        <v>1</v>
      </c>
      <c r="C49" s="3">
        <v>2318</v>
      </c>
      <c r="D49">
        <v>4</v>
      </c>
      <c r="E49" t="s">
        <v>72</v>
      </c>
    </row>
    <row r="50" spans="1:5" x14ac:dyDescent="0.25">
      <c r="A50" t="s">
        <v>48</v>
      </c>
      <c r="B50">
        <v>2</v>
      </c>
      <c r="C50" s="3">
        <v>2683</v>
      </c>
      <c r="D50">
        <v>6</v>
      </c>
      <c r="E50" t="s">
        <v>70</v>
      </c>
    </row>
    <row r="51" spans="1:5" x14ac:dyDescent="0.25">
      <c r="A51" t="s">
        <v>49</v>
      </c>
      <c r="B51">
        <v>2.75</v>
      </c>
      <c r="C51" s="3">
        <v>3072</v>
      </c>
      <c r="D51">
        <v>5</v>
      </c>
      <c r="E51" t="s">
        <v>69</v>
      </c>
    </row>
    <row r="52" spans="1:5" x14ac:dyDescent="0.25">
      <c r="A52" t="s">
        <v>50</v>
      </c>
      <c r="B52">
        <v>3.03</v>
      </c>
      <c r="C52" s="3">
        <v>3428.9999999999995</v>
      </c>
      <c r="D52">
        <v>3</v>
      </c>
      <c r="E52" t="s">
        <v>67</v>
      </c>
    </row>
    <row r="53" spans="1:5" x14ac:dyDescent="0.25">
      <c r="A53" t="s">
        <v>51</v>
      </c>
      <c r="B53">
        <v>2</v>
      </c>
      <c r="C53" s="3">
        <v>1245.9999999999998</v>
      </c>
      <c r="D53">
        <v>6</v>
      </c>
      <c r="E53" t="s">
        <v>70</v>
      </c>
    </row>
    <row r="54" spans="1:5" x14ac:dyDescent="0.25">
      <c r="A54" t="s">
        <v>52</v>
      </c>
      <c r="B54">
        <v>3</v>
      </c>
      <c r="C54" s="3">
        <v>3097</v>
      </c>
      <c r="D54">
        <v>1</v>
      </c>
      <c r="E54" t="s">
        <v>68</v>
      </c>
    </row>
    <row r="55" spans="1:5" x14ac:dyDescent="0.25">
      <c r="A55" t="s">
        <v>53</v>
      </c>
      <c r="B55">
        <v>16</v>
      </c>
      <c r="C55" s="3">
        <v>22307.999999999996</v>
      </c>
      <c r="D55">
        <v>1</v>
      </c>
      <c r="E55" t="s">
        <v>68</v>
      </c>
    </row>
    <row r="56" spans="1:5" x14ac:dyDescent="0.25">
      <c r="A56" t="s">
        <v>54</v>
      </c>
      <c r="B56">
        <v>3</v>
      </c>
      <c r="C56" s="3">
        <v>3741</v>
      </c>
      <c r="D56">
        <v>2</v>
      </c>
      <c r="E56" t="s">
        <v>73</v>
      </c>
    </row>
    <row r="57" spans="1:5" x14ac:dyDescent="0.25">
      <c r="A57" t="s">
        <v>55</v>
      </c>
      <c r="B57">
        <v>1.5</v>
      </c>
      <c r="C57" s="3">
        <v>2233</v>
      </c>
      <c r="D57">
        <v>6</v>
      </c>
      <c r="E57" t="s">
        <v>74</v>
      </c>
    </row>
    <row r="58" spans="1:5" x14ac:dyDescent="0.25">
      <c r="A58" t="s">
        <v>56</v>
      </c>
      <c r="B58">
        <v>1</v>
      </c>
      <c r="C58" s="3">
        <v>3061</v>
      </c>
      <c r="D58">
        <v>3</v>
      </c>
      <c r="E58" t="s">
        <v>74</v>
      </c>
    </row>
    <row r="59" spans="1:5" x14ac:dyDescent="0.25">
      <c r="A59" t="s">
        <v>57</v>
      </c>
      <c r="B59">
        <v>1.5</v>
      </c>
      <c r="C59" s="3">
        <v>1861</v>
      </c>
      <c r="D59">
        <v>1</v>
      </c>
      <c r="E59" t="s">
        <v>68</v>
      </c>
    </row>
  </sheetData>
  <sortState ref="A2:D59">
    <sortCondition ref="A1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"/>
  <sheetViews>
    <sheetView tabSelected="1" workbookViewId="0">
      <selection activeCell="E17" sqref="E17"/>
    </sheetView>
  </sheetViews>
  <sheetFormatPr defaultRowHeight="15" x14ac:dyDescent="0.25"/>
  <cols>
    <col min="1" max="1" width="16" bestFit="1" customWidth="1"/>
    <col min="2" max="2" width="18.85546875" bestFit="1" customWidth="1"/>
    <col min="3" max="3" width="17.28515625" bestFit="1" customWidth="1"/>
  </cols>
  <sheetData>
    <row r="1" spans="1:3" x14ac:dyDescent="0.25">
      <c r="A1" s="4" t="s">
        <v>64</v>
      </c>
      <c r="B1" s="4"/>
      <c r="C1" s="4"/>
    </row>
    <row r="2" spans="1:3" x14ac:dyDescent="0.25">
      <c r="A2" t="s">
        <v>61</v>
      </c>
      <c r="B2" t="s">
        <v>63</v>
      </c>
      <c r="C2" t="s">
        <v>62</v>
      </c>
    </row>
    <row r="3" spans="1:3" x14ac:dyDescent="0.25">
      <c r="A3">
        <v>1</v>
      </c>
      <c r="B3">
        <f>SUMIF(Sheet1!D2:D59,1,Sheet1!B2:B59)</f>
        <v>34.299999999999997</v>
      </c>
      <c r="C3">
        <f>SUMIF(Sheet1!D2:D59,1,Sheet1!C2:C59)</f>
        <v>42753</v>
      </c>
    </row>
    <row r="4" spans="1:3" x14ac:dyDescent="0.25">
      <c r="A4">
        <v>2</v>
      </c>
      <c r="B4">
        <f>SUMIF(Sheet1!D2:D59,2,Sheet1!B3:B60)</f>
        <v>18.05</v>
      </c>
      <c r="C4">
        <f>SUMIF(Sheet1!D2:D59,2,Sheet1!C3:C60)</f>
        <v>29530</v>
      </c>
    </row>
    <row r="5" spans="1:3" x14ac:dyDescent="0.25">
      <c r="A5">
        <v>3</v>
      </c>
      <c r="B5">
        <f>SUMIF(Sheet1!D2:D59,3,Sheet1!B4:B61)</f>
        <v>28.5</v>
      </c>
      <c r="C5">
        <f>SUMIF(Sheet1!D2:D59,3,Sheet1!C4:C61)</f>
        <v>44917</v>
      </c>
    </row>
    <row r="6" spans="1:3" x14ac:dyDescent="0.25">
      <c r="A6">
        <v>4</v>
      </c>
      <c r="B6">
        <f>SUMIF(Sheet1!D2:D59,3,Sheet1!B5:B62)</f>
        <v>34.5</v>
      </c>
      <c r="C6">
        <f>SUMIF(Sheet1!D2:D59,4,Sheet1!C5:C62)</f>
        <v>38124</v>
      </c>
    </row>
    <row r="7" spans="1:3" x14ac:dyDescent="0.25">
      <c r="A7">
        <v>5</v>
      </c>
      <c r="B7">
        <f>SUMIF(Sheet1!D2:D59,5,Sheet1!B6:B63)</f>
        <v>28.58</v>
      </c>
      <c r="C7">
        <f>SUMIF(Sheet1!D2:D59,5,Sheet1!C6:C63)</f>
        <v>45811</v>
      </c>
    </row>
    <row r="8" spans="1:3" x14ac:dyDescent="0.25">
      <c r="A8">
        <v>6</v>
      </c>
      <c r="B8">
        <f>SUMIF(Sheet1!D2:D59,6,Sheet1!B7:B64)</f>
        <v>50.05</v>
      </c>
      <c r="C8">
        <f>SUMIF(Sheet1!D2:D59,6,Sheet1!C7:C64)</f>
        <v>57531</v>
      </c>
    </row>
    <row r="10" spans="1:3" x14ac:dyDescent="0.25">
      <c r="A10" s="4" t="s">
        <v>65</v>
      </c>
      <c r="B10" s="4"/>
      <c r="C10" s="4"/>
    </row>
    <row r="11" spans="1:3" x14ac:dyDescent="0.25">
      <c r="A11" t="s">
        <v>68</v>
      </c>
      <c r="B11">
        <f>SUMIF(Sheet1!E2:E59,"North Central",Sheet1!B2:B59)</f>
        <v>39.5</v>
      </c>
      <c r="C11">
        <f>SUMIF(Sheet1!E2:E59,"North Central",Sheet1!C2:C59)</f>
        <v>50082</v>
      </c>
    </row>
    <row r="12" spans="1:3" x14ac:dyDescent="0.25">
      <c r="A12" t="s">
        <v>71</v>
      </c>
      <c r="B12">
        <f>SUMIF(Sheet1!E2:E59,"Northeast",Sheet1!B2:B59)</f>
        <v>11.8</v>
      </c>
      <c r="C12">
        <f>SUMIF(Sheet1!E2:E59,"Northeast",Sheet1!C2:C59)</f>
        <v>15723</v>
      </c>
    </row>
    <row r="13" spans="1:3" x14ac:dyDescent="0.25">
      <c r="A13" t="s">
        <v>73</v>
      </c>
      <c r="B13">
        <f>SUMIF(Sheet1!E2:E59,"Southeast",Sheet1!B2:B59)</f>
        <v>20.85</v>
      </c>
      <c r="C13">
        <f>SUMIF(Sheet1!E2:E59,"Southeast",Sheet1!C2:C59)</f>
        <v>30989</v>
      </c>
    </row>
    <row r="14" spans="1:3" x14ac:dyDescent="0.25">
      <c r="A14" t="s">
        <v>72</v>
      </c>
      <c r="B14">
        <f>SUMIF(Sheet1!E2:E59,"Sandhills",Sheet1!B2:B59)</f>
        <v>12</v>
      </c>
      <c r="C14">
        <f>SUMIF(Sheet1!E2:E59,"Sandhills",Sheet1!C2:C59)</f>
        <v>32586</v>
      </c>
    </row>
    <row r="15" spans="1:3" x14ac:dyDescent="0.25">
      <c r="A15" t="s">
        <v>69</v>
      </c>
      <c r="B15">
        <f>SUMIF(Sheet1!E2:E59,"Southwest",Sheet1!B2:B59)</f>
        <v>43.4</v>
      </c>
      <c r="C15">
        <f>SUMIF(Sheet1!E2:E59,"Southwest",Sheet1!C2:C59)</f>
        <v>38797</v>
      </c>
    </row>
    <row r="16" spans="1:3" x14ac:dyDescent="0.25">
      <c r="A16" t="s">
        <v>70</v>
      </c>
      <c r="B16">
        <f>SUMIF(Sheet1!E2:E59,"Western",Sheet1!B2:B59)</f>
        <v>13.5</v>
      </c>
      <c r="C16">
        <f>SUMIF(Sheet1!E2:E59,"Western",Sheet1!C2:C59)</f>
        <v>16942</v>
      </c>
    </row>
    <row r="17" spans="1:3" x14ac:dyDescent="0.25">
      <c r="A17" t="s">
        <v>74</v>
      </c>
      <c r="B17">
        <f>SUMIF(Sheet1!E2:E59,"Northwest",Sheet1!B2:B59)</f>
        <v>11.25</v>
      </c>
      <c r="C17">
        <f>SUMIF(Sheet1!E2:E59,"Northwest",Sheet1!C2:C59)</f>
        <v>19920</v>
      </c>
    </row>
    <row r="18" spans="1:3" x14ac:dyDescent="0.25">
      <c r="A18" t="s">
        <v>67</v>
      </c>
      <c r="B18">
        <f>SUMIF(Sheet1!E2:E59,"Piedmont-Triad",Sheet1!B2:B59)</f>
        <v>24.78</v>
      </c>
      <c r="C18">
        <f>SUMIF(Sheet1!E2:E59,"Piedmont-Triad",Sheet1!C2:C59)</f>
        <v>36035</v>
      </c>
    </row>
  </sheetData>
  <mergeCells count="2">
    <mergeCell ref="A1:C1"/>
    <mergeCell ref="A10:C1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CCCC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Samantha OConnor</cp:lastModifiedBy>
  <dcterms:created xsi:type="dcterms:W3CDTF">2021-10-04T17:34:28Z</dcterms:created>
  <dcterms:modified xsi:type="dcterms:W3CDTF">2022-02-10T15:35:55Z</dcterms:modified>
</cp:coreProperties>
</file>